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librazO\Desktop\transparencia mes de abril 2022\"/>
    </mc:Choice>
  </mc:AlternateContent>
  <bookViews>
    <workbookView xWindow="0" yWindow="0" windowWidth="24000" windowHeight="9030"/>
  </bookViews>
  <sheets>
    <sheet name="Balance General" sheetId="2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49" i="2" l="1"/>
  <c r="D88" i="2"/>
  <c r="E87" i="2" s="1"/>
  <c r="H97" i="2" s="1"/>
  <c r="E16" i="2"/>
  <c r="E13" i="2"/>
  <c r="D76" i="2"/>
  <c r="D75" i="2"/>
  <c r="E74" i="2"/>
  <c r="E27" i="2"/>
  <c r="E25" i="2" s="1"/>
  <c r="E7" i="2" s="1"/>
  <c r="H98" i="2" s="1"/>
  <c r="E81" i="2"/>
  <c r="E79" i="2"/>
  <c r="E47" i="2"/>
  <c r="E65" i="2"/>
  <c r="E8" i="2"/>
</calcChain>
</file>

<file path=xl/sharedStrings.xml><?xml version="1.0" encoding="utf-8"?>
<sst xmlns="http://purl.oclc.org/ooxml/spreadsheetml/main" count="96" uniqueCount="91">
  <si>
    <t>Activos</t>
  </si>
  <si>
    <t>Activos corrientes</t>
  </si>
  <si>
    <t xml:space="preserve"> (Valores en RD$)</t>
  </si>
  <si>
    <t>Ingresos del Gobierno</t>
  </si>
  <si>
    <t>Caja Chica</t>
  </si>
  <si>
    <t>Cooproharina</t>
  </si>
  <si>
    <t>Donaciones</t>
  </si>
  <si>
    <t>Disponibilidades</t>
  </si>
  <si>
    <t>Moneda Nacional</t>
  </si>
  <si>
    <t>Cajas Chica</t>
  </si>
  <si>
    <t>Bancos, Instituciones Financieras y Cooperativas</t>
  </si>
  <si>
    <t>Cuentas Corrientes</t>
  </si>
  <si>
    <t>Banco de Reservas (Cuenta Operacional)</t>
  </si>
  <si>
    <t>Banco de Reservas (530-000721-4)</t>
  </si>
  <si>
    <t>Cuenta de Ahorro</t>
  </si>
  <si>
    <t>Cooperativa Vega real</t>
  </si>
  <si>
    <t>Cooperativa el Progreso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</si>
  <si>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</si>
  <si>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</si>
  <si>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</si>
  <si>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</si>
  <si>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</si>
  <si>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</si>
  <si>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</si>
  <si>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Manuel Antonio Hinomosa</t>
  </si>
  <si>
    <t>Carmen Antonia Segura</t>
  </si>
  <si>
    <t>La Liga Aborigen</t>
  </si>
  <si>
    <t>Dilcia Maria Rosado</t>
  </si>
  <si>
    <t>Hector Alejandro Mateo Montero</t>
  </si>
  <si>
    <t>Rosa Rodriguez</t>
  </si>
  <si>
    <t>A &amp; L Eventos</t>
  </si>
  <si>
    <t>Rafael Daniel enrique</t>
  </si>
  <si>
    <t>Alejandro Montes</t>
  </si>
  <si>
    <t>Silvestre Calderon</t>
  </si>
  <si>
    <t>Rosa Luz Molina</t>
  </si>
  <si>
    <t>Elizabeth Alcantara</t>
  </si>
  <si>
    <t>Abraham Abukama Cabrera</t>
  </si>
  <si>
    <t>Gasto Pagado Por Adelantado</t>
  </si>
  <si>
    <t>Programa de Computo y Licenciamiento</t>
  </si>
  <si>
    <t>Activos No Corriente</t>
  </si>
  <si>
    <t>Propiedad Planta y Equipos</t>
  </si>
  <si>
    <t>Edificios y Terrenos</t>
  </si>
  <si>
    <t>Mobiliario y enseres Equipo de Oficinas y Computos</t>
  </si>
  <si>
    <t>Equipos de Transportte</t>
  </si>
  <si>
    <t>Activos Fijos Programa Pesquero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</si>
  <si>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</si>
  <si>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</si>
  <si>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</si>
  <si>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</si>
  <si>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</si>
  <si>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</si>
  <si>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Programa Pesquero</t>
  </si>
  <si>
    <t>Construccion En Proceso</t>
  </si>
  <si>
    <t>Remodelacion Edificio Santo Domingo</t>
  </si>
  <si>
    <t>Instalacion Edificio Santo Domingo</t>
  </si>
  <si>
    <t>Instalacion del Sistema Automatizado Fase I</t>
  </si>
  <si>
    <t>Remodelacion Edificio Santiago</t>
  </si>
  <si>
    <t>Remodelacion garaje</t>
  </si>
  <si>
    <t>Ampliacion Oficina IDECOOP</t>
  </si>
  <si>
    <t>Remodelacion Oficina Programa Especiales</t>
  </si>
  <si>
    <t>Pasivos</t>
  </si>
  <si>
    <t>Pasivos Corrientes</t>
  </si>
  <si>
    <t>Cuentas Por Pagar Año 2016</t>
  </si>
  <si>
    <t>Cuentas Por Pagar</t>
  </si>
  <si>
    <t>Otras Cuentas Por Pagar</t>
  </si>
  <si>
    <t>Cuentas Acumuladoras temporales</t>
  </si>
  <si>
    <t>Por Inventario de Consumo</t>
  </si>
  <si>
    <t>Pasivos No Corrientes</t>
  </si>
  <si>
    <t>Capital Reservas y Suoeravit</t>
  </si>
  <si>
    <t>Patrimonio y Reservas</t>
  </si>
  <si>
    <t>Patrimonio Institucional</t>
  </si>
  <si>
    <t>Resultado de Periodos Anteriores</t>
  </si>
  <si>
    <t>Ajustes Años Anteriores</t>
  </si>
  <si>
    <t>Ajustes Del Periodo</t>
  </si>
  <si>
    <t>Resultado Del Periodo</t>
  </si>
  <si>
    <t xml:space="preserve">                          Firma del Contador</t>
  </si>
  <si>
    <t xml:space="preserve">                Firma del Financiero</t>
  </si>
  <si>
    <t>Bienes en Uso Neto</t>
  </si>
  <si>
    <t>Maria Altagracia Rosario</t>
  </si>
  <si>
    <t>pasivo</t>
  </si>
  <si>
    <t>activos</t>
  </si>
  <si>
    <t>Cuenta Unica (Ingresos Propios)</t>
  </si>
  <si>
    <t xml:space="preserve">Instituto De Desarrollo y Credito Corporativo (IDECOOP)  </t>
  </si>
  <si>
    <t>Balance General</t>
  </si>
  <si>
    <t>Banco de Reservas (102418870)</t>
  </si>
  <si>
    <t>Banco de Reservas (102493863)</t>
  </si>
  <si>
    <t>Banco de Reservas (9603978996)</t>
  </si>
  <si>
    <t>Al 30  de Abril 2022</t>
  </si>
  <si>
    <t>TOTAL ACTIVOS       124,234,905.25</t>
  </si>
  <si>
    <t>TOTAL PASIVOS         124,234,905.25</t>
  </si>
  <si>
    <t>Banco de Reservas (106000489)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</si>
</sst>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80" formatCode="_-* #,##0.00\ _€_-;\-* #,##0.00\ _€_-;_-* &quot;-&quot;??\ _€_-;_-@_-"/>
    <numFmt numFmtId="187" formatCode="_-* #,##0.00\ _$_-;\-* #,##0.00\ _$_-;_-* &quot;-&quot;??\ _$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9"/>
      <color rgb="FF231F20"/>
      <name val="Times New Roman"/>
      <family val="1"/>
    </font>
    <font>
      <u/>
      <sz val="9"/>
      <color rgb="FF231F2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</font>
    <font>
      <b/>
      <sz val="10"/>
      <color rgb="FF231F2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171" fontId="0" fillId="0" borderId="0" xfId="0" applyNumberFormat="1"/>
    <xf numFmtId="171" fontId="2" fillId="0" borderId="0" xfId="1" applyFont="1"/>
    <xf numFmtId="171" fontId="2" fillId="0" borderId="0" xfId="1" applyFont="1"/>
    <xf numFmtId="0" fontId="0" fillId="0" borderId="0" xfId="0" applyFill="1"/>
    <xf numFmtId="171" fontId="0" fillId="0" borderId="0" xfId="0" applyNumberFormat="1" applyFill="1"/>
    <xf numFmtId="0" fontId="0" fillId="0" borderId="1" xfId="0" applyFill="1" applyBorder="1"/>
    <xf numFmtId="0" fontId="0" fillId="0" borderId="0" xfId="0" applyFill="1" applyBorder="1"/>
    <xf numFmtId="0" fontId="6" fillId="0" borderId="1" xfId="0" applyFont="1" applyFill="1" applyBorder="1"/>
    <xf numFmtId="171" fontId="0" fillId="0" borderId="1" xfId="0" applyNumberFormat="1" applyFill="1" applyBorder="1"/>
    <xf numFmtId="171" fontId="7" fillId="0" borderId="0" xfId="1" applyFont="1" applyFill="1" applyBorder="1" applyAlignment="1">
      <alignment horizontal="center" vertical="center" wrapText="1"/>
    </xf>
    <xf numFmtId="187" fontId="0" fillId="0" borderId="0" xfId="0" applyNumberFormat="1"/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80" fontId="9" fillId="0" borderId="0" xfId="1" applyNumberFormat="1" applyFont="1" applyBorder="1" applyAlignment="1">
      <alignment horizontal="center" vertical="center" wrapText="1"/>
    </xf>
    <xf numFmtId="171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1" fontId="10" fillId="0" borderId="0" xfId="1" applyFont="1" applyBorder="1" applyAlignment="1">
      <alignment horizontal="center" vertical="center" wrapText="1"/>
    </xf>
    <xf numFmtId="171" fontId="3" fillId="0" borderId="0" xfId="1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1" fontId="11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1" fontId="2" fillId="0" borderId="0" xfId="1" applyFont="1"/>
    <xf numFmtId="171" fontId="9" fillId="0" borderId="0" xfId="1" applyFont="1" applyBorder="1" applyAlignment="1">
      <alignment horizontal="center" vertical="center" wrapText="1"/>
    </xf>
    <xf numFmtId="171" fontId="12" fillId="0" borderId="0" xfId="1" applyFont="1" applyAlignment="1">
      <alignment vertical="center" wrapText="1"/>
    </xf>
    <xf numFmtId="171" fontId="13" fillId="0" borderId="0" xfId="1" applyFont="1" applyBorder="1" applyAlignment="1">
      <alignment horizontal="center" vertical="center" wrapText="1"/>
    </xf>
    <xf numFmtId="171" fontId="5" fillId="0" borderId="0" xfId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171" fontId="5" fillId="0" borderId="0" xfId="1" applyFont="1" applyBorder="1"/>
    <xf numFmtId="171" fontId="14" fillId="0" borderId="0" xfId="1" applyFont="1" applyBorder="1" applyAlignment="1">
      <alignment horizontal="center" vertical="center" wrapText="1"/>
    </xf>
    <xf numFmtId="171" fontId="14" fillId="0" borderId="0" xfId="1" applyFont="1" applyFill="1" applyBorder="1" applyAlignment="1">
      <alignment horizontal="center" vertical="center" wrapText="1"/>
    </xf>
    <xf numFmtId="171" fontId="9" fillId="0" borderId="0" xfId="1" applyFont="1" applyBorder="1" applyAlignment="1">
      <alignment horizontal="right" vertical="center" wrapText="1"/>
    </xf>
    <xf numFmtId="171" fontId="5" fillId="0" borderId="0" xfId="1" applyFont="1" applyFill="1"/>
    <xf numFmtId="171" fontId="5" fillId="0" borderId="0" xfId="0" applyNumberFormat="1" applyFont="1" applyFill="1"/>
    <xf numFmtId="0" fontId="5" fillId="0" borderId="0" xfId="0" applyFont="1" applyFill="1"/>
    <xf numFmtId="171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71" fontId="12" fillId="0" borderId="0" xfId="1" applyFont="1" applyBorder="1" applyAlignment="1">
      <alignment vertical="center" wrapText="1"/>
    </xf>
    <xf numFmtId="171" fontId="13" fillId="0" borderId="0" xfId="1" applyFont="1" applyBorder="1" applyAlignment="1">
      <alignment horizontal="right" vertical="center" wrapText="1"/>
    </xf>
    <xf numFmtId="171" fontId="15" fillId="0" borderId="0" xfId="1" applyFont="1" applyBorder="1" applyAlignment="1">
      <alignment horizontal="center" vertical="center" wrapText="1"/>
    </xf>
    <xf numFmtId="171" fontId="16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1" fontId="9" fillId="0" borderId="0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171" fontId="17" fillId="0" borderId="0" xfId="1" applyFont="1" applyBorder="1" applyAlignment="1">
      <alignment horizontal="center" vertical="center" wrapText="1"/>
    </xf>
    <xf numFmtId="171" fontId="18" fillId="0" borderId="0" xfId="1" applyFont="1" applyBorder="1" applyAlignment="1">
      <alignment horizontal="center" vertical="center" wrapText="1"/>
    </xf>
    <xf numFmtId="171" fontId="16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171" fontId="17" fillId="0" borderId="0" xfId="1" applyFont="1" applyFill="1" applyBorder="1" applyAlignment="1">
      <alignment horizontal="center" vertical="center" wrapText="1"/>
    </xf>
    <xf numFmtId="171" fontId="19" fillId="0" borderId="0" xfId="0" applyNumberFormat="1" applyFont="1"/>
    <xf numFmtId="171" fontId="20" fillId="0" borderId="0" xfId="1" applyFont="1"/>
    <xf numFmtId="171" fontId="19" fillId="0" borderId="2" xfId="0" applyNumberFormat="1" applyFont="1" applyBorder="1"/>
    <xf numFmtId="171" fontId="12" fillId="0" borderId="3" xfId="1" applyFont="1" applyBorder="1"/>
    <xf numFmtId="0" fontId="12" fillId="0" borderId="4" xfId="0" applyFont="1" applyBorder="1"/>
    <xf numFmtId="171" fontId="21" fillId="0" borderId="0" xfId="1" applyFont="1" applyBorder="1" applyAlignment="1">
      <alignment vertical="center" wrapText="1"/>
    </xf>
    <xf numFmtId="171" fontId="2" fillId="0" borderId="0" xfId="1" applyFont="1"/>
    <xf numFmtId="171" fontId="9" fillId="2" borderId="0" xfId="1" applyFont="1" applyFill="1" applyBorder="1" applyAlignment="1">
      <alignment horizontal="center" vertical="center" wrapText="1"/>
    </xf>
    <xf numFmtId="171" fontId="2" fillId="0" borderId="0" xfId="1" applyFont="1"/>
    <xf numFmtId="171" fontId="2" fillId="0" borderId="0" xfId="1" applyFont="1"/>
    <xf numFmtId="0" fontId="13" fillId="0" borderId="0" xfId="0" applyFont="1" applyAlignment="1">
      <alignment horizontal="center" vertical="center"/>
    </xf>
    <xf numFmtId="0" fontId="0" fillId="2" borderId="0" xfId="0" applyFill="1" applyBorder="1"/>
    <xf numFmtId="43" fontId="0" fillId="2" borderId="0" xfId="0" applyNumberFormat="1" applyFill="1" applyBorder="1"/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523875</xdr:colOff>
      <xdr:row>0</xdr:row>
      <xdr:rowOff>12649200</xdr:rowOff>
    </xdr:from>
    <xdr:to>
      <xdr:col>1</xdr:col>
      <xdr:colOff>742950</xdr:colOff>
      <xdr:row>4</xdr:row>
      <xdr:rowOff>161925</xdr:rowOff>
    </xdr:to>
    <xdr:pic>
      <xdr:nvPicPr>
        <xdr:cNvPr id="2183" name="image1.png"/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0"/>
          <a:ext cx="10191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107"/>
  <sheetViews>
    <sheetView tabSelected="1" topLeftCell="A25" workbookViewId="0">
      <selection activeCell="L13" sqref="L13"/>
    </sheetView>
  </sheetViews>
  <sheetFormatPr baseColWidth="10" defaultRowHeight="15" x14ac:dyDescent="0.25"/>
  <cols>
    <col min="1" max="1" width="12" bestFit="1" customWidth="1"/>
    <col min="2" max="2" width="40.140625" customWidth="1"/>
    <col min="3" max="3" width="2.5703125" customWidth="1"/>
    <col min="4" max="4" width="16.7109375" customWidth="1"/>
    <col min="5" max="5" width="18.5703125" customWidth="1"/>
    <col min="6" max="6" width="6.7109375" customWidth="1"/>
    <col min="7" max="7" width="4.28515625" customWidth="1"/>
    <col min="8" max="8" width="17" customWidth="1"/>
    <col min="9" max="9" width="14.140625" bestFit="1" customWidth="1"/>
    <col min="11" max="11" width="14.5703125" bestFit="1" customWidth="1"/>
    <col min="12" max="12" width="13.140625" bestFit="1" customWidth="1"/>
  </cols>
  <sheetData>
    <row r="1" spans="1:12" x14ac:dyDescent="0.25">
      <c r="B1" s="66" t="s">
        <v>82</v>
      </c>
      <c r="C1" s="66"/>
      <c r="D1" s="66"/>
      <c r="E1" s="66"/>
    </row>
    <row r="2" spans="1:12" x14ac:dyDescent="0.25">
      <c r="B2" s="66" t="s">
        <v>83</v>
      </c>
      <c r="C2" s="66"/>
      <c r="D2" s="66"/>
      <c r="E2" s="66"/>
    </row>
    <row r="3" spans="1:12" x14ac:dyDescent="0.25">
      <c r="B3" s="66" t="s">
        <v>87</v>
      </c>
      <c r="C3" s="66"/>
      <c r="D3" s="66"/>
      <c r="E3" s="66"/>
    </row>
    <row r="4" spans="1:12" x14ac:dyDescent="0.25">
      <c r="B4" s="66" t="s">
        <v>2</v>
      </c>
      <c r="C4" s="66"/>
      <c r="D4" s="66"/>
      <c r="E4" s="66"/>
    </row>
    <row r="5" spans="1:12" ht="18.75" x14ac:dyDescent="0.25">
      <c r="B5" s="1"/>
      <c r="E5" s="2">
        <v>2022</v>
      </c>
    </row>
    <row r="6" spans="1:12" x14ac:dyDescent="0.25">
      <c r="A6">
        <v>1</v>
      </c>
      <c r="B6" s="31" t="s">
        <v>0</v>
      </c>
      <c r="C6" s="16"/>
      <c r="D6" s="16"/>
      <c r="E6" s="28">
        <v>124234905.25</v>
      </c>
      <c r="H6" s="54"/>
    </row>
    <row r="7" spans="1:12" ht="15.75" x14ac:dyDescent="0.25">
      <c r="A7">
        <v>10</v>
      </c>
      <c r="B7" s="31" t="s">
        <v>1</v>
      </c>
      <c r="C7" s="17"/>
      <c r="E7" s="42">
        <f>E10+E12+E25</f>
        <v>49917792.75</v>
      </c>
      <c r="G7" s="54"/>
      <c r="H7" s="54"/>
    </row>
    <row r="8" spans="1:12" x14ac:dyDescent="0.25">
      <c r="A8">
        <v>101</v>
      </c>
      <c r="B8" s="32" t="s">
        <v>7</v>
      </c>
      <c r="C8" s="18"/>
      <c r="E8" s="27">
        <f>E10+E12</f>
        <v>37973431.560000002</v>
      </c>
      <c r="F8" s="67"/>
      <c r="G8" s="67"/>
      <c r="H8" s="67"/>
      <c r="I8" s="67"/>
      <c r="J8" s="67"/>
    </row>
    <row r="9" spans="1:12" x14ac:dyDescent="0.25">
      <c r="A9">
        <v>10101</v>
      </c>
      <c r="B9" s="32" t="s">
        <v>8</v>
      </c>
      <c r="C9" s="3"/>
      <c r="D9" s="33">
        <v>37973431.560000002</v>
      </c>
      <c r="E9" s="29"/>
      <c r="F9" s="67"/>
      <c r="G9" s="67"/>
      <c r="H9" s="67"/>
      <c r="I9" s="67"/>
      <c r="J9" s="67"/>
    </row>
    <row r="10" spans="1:12" x14ac:dyDescent="0.25">
      <c r="A10">
        <v>1010101</v>
      </c>
      <c r="B10" s="32" t="s">
        <v>9</v>
      </c>
      <c r="C10" s="3"/>
      <c r="E10" s="33">
        <v>15000</v>
      </c>
      <c r="F10" s="67"/>
      <c r="G10" s="67"/>
      <c r="H10" s="67"/>
      <c r="I10" s="67"/>
      <c r="J10" s="67"/>
      <c r="L10" s="65"/>
    </row>
    <row r="11" spans="1:12" x14ac:dyDescent="0.25">
      <c r="A11">
        <v>101010103</v>
      </c>
      <c r="B11" s="31" t="s">
        <v>4</v>
      </c>
      <c r="C11" s="19"/>
      <c r="D11" s="51">
        <v>15000</v>
      </c>
      <c r="E11" s="34"/>
      <c r="F11" s="67"/>
      <c r="G11" s="67"/>
      <c r="H11" s="67"/>
      <c r="I11" s="67"/>
      <c r="J11" s="67"/>
      <c r="L11" s="65"/>
    </row>
    <row r="12" spans="1:12" x14ac:dyDescent="0.25">
      <c r="A12">
        <v>1010102</v>
      </c>
      <c r="B12" s="31" t="s">
        <v>10</v>
      </c>
      <c r="C12" s="20"/>
      <c r="E12" s="51">
        <v>37958431.560000002</v>
      </c>
      <c r="F12" s="67"/>
      <c r="G12" s="67"/>
      <c r="H12" s="68"/>
      <c r="I12" s="67"/>
      <c r="J12" s="67"/>
      <c r="L12" s="65"/>
    </row>
    <row r="13" spans="1:12" x14ac:dyDescent="0.25">
      <c r="A13">
        <v>101010201</v>
      </c>
      <c r="B13" s="31" t="s">
        <v>11</v>
      </c>
      <c r="C13" s="20"/>
      <c r="E13" s="45">
        <f>D14+D15+D16+D17+D18+D19</f>
        <v>37629091.759999998</v>
      </c>
      <c r="F13" s="67"/>
      <c r="G13" s="67"/>
      <c r="H13" s="67"/>
      <c r="I13" s="67"/>
      <c r="J13" s="67"/>
      <c r="K13" s="54"/>
    </row>
    <row r="14" spans="1:12" x14ac:dyDescent="0.25">
      <c r="A14">
        <v>10101020101</v>
      </c>
      <c r="B14" s="32" t="s">
        <v>12</v>
      </c>
      <c r="C14" s="21"/>
      <c r="D14" s="51">
        <v>396977.45</v>
      </c>
      <c r="E14" s="29"/>
      <c r="F14" s="67"/>
      <c r="G14" s="67"/>
      <c r="H14" s="67"/>
      <c r="I14" s="67"/>
      <c r="J14" s="67"/>
    </row>
    <row r="15" spans="1:12" x14ac:dyDescent="0.25">
      <c r="A15">
        <v>10101020102</v>
      </c>
      <c r="B15" s="32" t="s">
        <v>90</v>
      </c>
      <c r="C15" s="19"/>
      <c r="D15" s="45">
        <v>-126417.35</v>
      </c>
      <c r="E15" s="34"/>
      <c r="F15" s="67"/>
      <c r="G15" s="67"/>
      <c r="H15" s="67"/>
      <c r="I15" s="67"/>
      <c r="J15" s="67"/>
      <c r="K15" s="64"/>
      <c r="L15" s="65"/>
    </row>
    <row r="16" spans="1:12" x14ac:dyDescent="0.25">
      <c r="A16">
        <v>10101020103</v>
      </c>
      <c r="B16" s="32" t="s">
        <v>84</v>
      </c>
      <c r="C16" s="20"/>
      <c r="D16" s="52">
        <v>4978145.7</v>
      </c>
      <c r="E16" s="34">
        <f>+D16-4554382.9</f>
        <v>423762.79999999981</v>
      </c>
      <c r="F16" s="67"/>
      <c r="G16" s="67"/>
      <c r="H16" s="68"/>
      <c r="I16" s="67"/>
      <c r="J16" s="67"/>
      <c r="K16" s="64"/>
      <c r="L16" s="65"/>
    </row>
    <row r="17" spans="1:12" x14ac:dyDescent="0.25">
      <c r="A17">
        <v>10101020104</v>
      </c>
      <c r="B17" s="32" t="s">
        <v>13</v>
      </c>
      <c r="C17" s="14"/>
      <c r="D17" s="53">
        <v>6055.33</v>
      </c>
      <c r="E17" s="35"/>
      <c r="F17" s="67"/>
      <c r="G17" s="67"/>
      <c r="H17" s="67"/>
      <c r="I17" s="67"/>
      <c r="J17" s="67"/>
      <c r="K17" s="64"/>
      <c r="L17" s="65"/>
    </row>
    <row r="18" spans="1:12" ht="18.75" x14ac:dyDescent="0.25">
      <c r="A18">
        <v>10101020105</v>
      </c>
      <c r="B18" s="41" t="s">
        <v>3</v>
      </c>
      <c r="C18" s="22"/>
      <c r="D18" s="30">
        <v>29563639.309999999</v>
      </c>
      <c r="E18" s="42"/>
      <c r="F18" s="67"/>
      <c r="G18" s="67"/>
      <c r="H18" s="67"/>
      <c r="I18" s="67"/>
      <c r="J18" s="67"/>
      <c r="L18" s="65"/>
    </row>
    <row r="19" spans="1:12" x14ac:dyDescent="0.25">
      <c r="A19">
        <v>10101020106</v>
      </c>
      <c r="B19" s="32" t="s">
        <v>85</v>
      </c>
      <c r="C19" s="23"/>
      <c r="D19" s="36">
        <v>2810691.32</v>
      </c>
      <c r="E19" s="43"/>
      <c r="F19" s="67"/>
      <c r="G19" s="67"/>
      <c r="H19" s="67"/>
      <c r="I19" s="67"/>
      <c r="J19" s="67"/>
      <c r="L19" s="65"/>
    </row>
    <row r="20" spans="1:12" x14ac:dyDescent="0.25">
      <c r="A20">
        <v>10101020108</v>
      </c>
      <c r="B20" s="32" t="s">
        <v>81</v>
      </c>
      <c r="C20" s="23"/>
      <c r="D20" s="36">
        <v>79200</v>
      </c>
      <c r="E20" s="43"/>
      <c r="F20" s="67"/>
      <c r="G20" s="67"/>
      <c r="H20" s="67"/>
      <c r="I20" s="67"/>
      <c r="J20" s="67"/>
      <c r="L20" s="54"/>
    </row>
    <row r="21" spans="1:12" x14ac:dyDescent="0.25">
      <c r="A21">
        <v>10101020110</v>
      </c>
      <c r="B21" s="32" t="s">
        <v>86</v>
      </c>
      <c r="C21" s="23"/>
      <c r="D21" s="36">
        <v>173139.8</v>
      </c>
      <c r="E21" s="43"/>
      <c r="F21" s="67"/>
      <c r="G21" s="67"/>
      <c r="H21" s="67"/>
      <c r="I21" s="67"/>
      <c r="J21" s="67"/>
    </row>
    <row r="22" spans="1:12" x14ac:dyDescent="0.25">
      <c r="A22">
        <v>101010202</v>
      </c>
      <c r="B22" s="32" t="s">
        <v>14</v>
      </c>
      <c r="C22" s="21"/>
      <c r="D22" s="27">
        <v>77000</v>
      </c>
      <c r="E22" s="29"/>
      <c r="F22" s="67"/>
      <c r="G22" s="67"/>
      <c r="H22" s="67"/>
      <c r="I22" s="67"/>
      <c r="J22" s="67"/>
    </row>
    <row r="23" spans="1:12" x14ac:dyDescent="0.25">
      <c r="A23">
        <v>10101020201</v>
      </c>
      <c r="B23" s="32" t="s">
        <v>15</v>
      </c>
      <c r="C23" s="3"/>
      <c r="D23" s="33">
        <v>50000</v>
      </c>
      <c r="E23" s="29"/>
      <c r="F23" s="67"/>
      <c r="G23" s="67"/>
      <c r="H23" s="67"/>
      <c r="I23" s="67"/>
      <c r="J23" s="67"/>
    </row>
    <row r="24" spans="1:12" x14ac:dyDescent="0.25">
      <c r="A24">
        <v>10101020202</v>
      </c>
      <c r="B24" s="32" t="s">
        <v>16</v>
      </c>
      <c r="C24" s="24"/>
      <c r="D24" s="27">
        <v>27000</v>
      </c>
      <c r="E24" s="34"/>
      <c r="F24" s="67"/>
      <c r="G24" s="67"/>
      <c r="H24" s="67"/>
      <c r="I24" s="67"/>
      <c r="J24" s="67"/>
    </row>
    <row r="25" spans="1:12" x14ac:dyDescent="0.25">
      <c r="A25">
        <v>106</v>
      </c>
      <c r="B25" s="31" t="s">
        <v>17</v>
      </c>
      <c r="C25" s="19"/>
      <c r="D25" s="34"/>
      <c r="E25" s="44">
        <f>E27+E47</f>
        <v>11944361.189999999</v>
      </c>
      <c r="F25" s="67"/>
      <c r="G25" s="67"/>
      <c r="H25" s="67"/>
      <c r="I25" s="67"/>
      <c r="J25" s="67"/>
    </row>
    <row r="26" spans="1:12" x14ac:dyDescent="0.25">
      <c r="A26">
        <v>10601</v>
      </c>
      <c r="B26" s="31" t="s">
        <v>8</v>
      </c>
      <c r="C26" s="20"/>
      <c r="D26" s="45">
        <v>11944361.189999999</v>
      </c>
      <c r="F26" s="67"/>
      <c r="G26" s="67"/>
      <c r="H26" s="67"/>
      <c r="I26" s="67"/>
      <c r="J26" s="67"/>
    </row>
    <row r="27" spans="1:12" ht="18.75" x14ac:dyDescent="0.25">
      <c r="A27">
        <v>1060101</v>
      </c>
      <c r="B27" s="31" t="s">
        <v>18</v>
      </c>
      <c r="C27" s="25"/>
      <c r="E27" s="42">
        <f>D28+D29+D30+D31+D32+D33+D34+D35+D36+D37+D38+D39+D40+D41+D42+D43+D44+D45+D46</f>
        <v>1073675.83</v>
      </c>
      <c r="F27" s="67"/>
      <c r="G27" s="67"/>
      <c r="H27" s="67"/>
      <c r="I27" s="67"/>
      <c r="J27" s="67"/>
    </row>
    <row r="28" spans="1:12" x14ac:dyDescent="0.25">
      <c r="A28">
        <v>106010101</v>
      </c>
      <c r="B28" s="46" t="s">
        <v>19</v>
      </c>
      <c r="C28" s="21"/>
      <c r="D28" s="27">
        <v>3870.58</v>
      </c>
      <c r="E28" s="29"/>
      <c r="F28" s="67"/>
      <c r="G28" s="67"/>
      <c r="H28" s="67"/>
      <c r="I28" s="67"/>
      <c r="J28" s="67"/>
    </row>
    <row r="29" spans="1:12" x14ac:dyDescent="0.25">
      <c r="A29">
        <v>106010102</v>
      </c>
      <c r="B29" s="46" t="s">
        <v>20</v>
      </c>
      <c r="C29" s="19"/>
      <c r="D29" s="27">
        <v>21860.25</v>
      </c>
      <c r="E29" s="34"/>
      <c r="F29" s="67"/>
      <c r="G29" s="67"/>
      <c r="H29" s="67"/>
      <c r="I29" s="67"/>
      <c r="J29" s="67"/>
    </row>
    <row r="30" spans="1:12" x14ac:dyDescent="0.25">
      <c r="A30">
        <v>106010103</v>
      </c>
      <c r="B30" s="46" t="s">
        <v>21</v>
      </c>
      <c r="C30" s="20"/>
      <c r="D30" s="27">
        <v>271500</v>
      </c>
      <c r="E30" s="34"/>
      <c r="F30" s="67"/>
      <c r="G30" s="67"/>
      <c r="H30" s="67"/>
      <c r="I30" s="67"/>
      <c r="J30" s="67"/>
    </row>
    <row r="31" spans="1:12" x14ac:dyDescent="0.25">
      <c r="A31">
        <v>106010104</v>
      </c>
      <c r="B31" s="46" t="s">
        <v>22</v>
      </c>
      <c r="C31" s="19"/>
      <c r="D31" s="27">
        <v>15540</v>
      </c>
      <c r="E31" s="34"/>
      <c r="F31" s="67"/>
      <c r="G31" s="67"/>
      <c r="H31" s="67"/>
      <c r="I31" s="67"/>
      <c r="J31" s="67"/>
    </row>
    <row r="32" spans="1:12" x14ac:dyDescent="0.25">
      <c r="A32">
        <v>106010105</v>
      </c>
      <c r="B32" s="46" t="s">
        <v>23</v>
      </c>
      <c r="C32" s="20"/>
      <c r="D32" s="27">
        <v>14905</v>
      </c>
      <c r="E32" s="34"/>
      <c r="F32" s="67"/>
      <c r="G32" s="67"/>
      <c r="H32" s="67"/>
      <c r="I32" s="67"/>
      <c r="J32" s="67"/>
    </row>
    <row r="33" spans="1:11" ht="18.75" x14ac:dyDescent="0.25">
      <c r="A33">
        <v>106010107</v>
      </c>
      <c r="B33" s="46" t="s">
        <v>24</v>
      </c>
      <c r="C33" s="25"/>
      <c r="D33" s="61">
        <v>20000</v>
      </c>
      <c r="E33" s="42"/>
      <c r="F33" s="67"/>
      <c r="G33" s="67"/>
      <c r="H33" s="67"/>
      <c r="I33" s="67"/>
      <c r="J33" s="67"/>
    </row>
    <row r="34" spans="1:11" x14ac:dyDescent="0.25">
      <c r="A34">
        <v>106010108</v>
      </c>
      <c r="B34" s="32" t="s">
        <v>25</v>
      </c>
      <c r="C34" s="21"/>
      <c r="D34" s="27">
        <v>90000</v>
      </c>
      <c r="E34" s="29"/>
      <c r="F34" s="8"/>
      <c r="G34" s="8"/>
      <c r="H34" s="8"/>
      <c r="K34" s="26"/>
    </row>
    <row r="35" spans="1:11" x14ac:dyDescent="0.25">
      <c r="A35">
        <v>106010109</v>
      </c>
      <c r="B35" s="32" t="s">
        <v>26</v>
      </c>
      <c r="C35" s="21"/>
      <c r="D35" s="27">
        <v>30000</v>
      </c>
      <c r="E35" s="29"/>
      <c r="F35" s="8"/>
      <c r="G35" s="8"/>
      <c r="H35" s="8"/>
      <c r="K35" s="26"/>
    </row>
    <row r="36" spans="1:11" x14ac:dyDescent="0.25">
      <c r="A36">
        <v>106010110</v>
      </c>
      <c r="B36" s="32" t="s">
        <v>27</v>
      </c>
      <c r="C36" s="21"/>
      <c r="D36" s="27">
        <v>40000</v>
      </c>
      <c r="E36" s="29"/>
      <c r="F36" s="8"/>
      <c r="G36" s="8"/>
      <c r="H36" s="8"/>
      <c r="K36" s="26"/>
    </row>
    <row r="37" spans="1:11" x14ac:dyDescent="0.25">
      <c r="A37">
        <v>106010111</v>
      </c>
      <c r="B37" s="32" t="s">
        <v>28</v>
      </c>
      <c r="C37" s="21"/>
      <c r="D37" s="27">
        <v>36000</v>
      </c>
      <c r="E37" s="29"/>
      <c r="K37" s="5"/>
    </row>
    <row r="38" spans="1:11" x14ac:dyDescent="0.25">
      <c r="A38">
        <v>106010112</v>
      </c>
      <c r="B38" s="32" t="s">
        <v>29</v>
      </c>
      <c r="C38" s="21"/>
      <c r="D38" s="27">
        <v>60000</v>
      </c>
      <c r="E38" s="29"/>
    </row>
    <row r="39" spans="1:11" x14ac:dyDescent="0.25">
      <c r="A39">
        <v>106010113</v>
      </c>
      <c r="B39" s="32" t="s">
        <v>30</v>
      </c>
      <c r="C39" s="21"/>
      <c r="D39" s="27">
        <v>5000</v>
      </c>
      <c r="E39" s="29"/>
    </row>
    <row r="40" spans="1:11" x14ac:dyDescent="0.25">
      <c r="A40">
        <v>106010114</v>
      </c>
      <c r="B40" s="48" t="s">
        <v>78</v>
      </c>
      <c r="C40" s="14"/>
      <c r="D40" s="47">
        <v>60000</v>
      </c>
      <c r="E40" s="35"/>
      <c r="G40" s="6"/>
      <c r="H40" s="6"/>
      <c r="K40" s="15"/>
    </row>
    <row r="41" spans="1:11" x14ac:dyDescent="0.25">
      <c r="A41">
        <v>106010115</v>
      </c>
      <c r="B41" s="49" t="s">
        <v>31</v>
      </c>
      <c r="C41" s="14"/>
      <c r="D41" s="47">
        <v>85000</v>
      </c>
      <c r="E41" s="35"/>
      <c r="G41" s="7"/>
      <c r="H41" s="7"/>
    </row>
    <row r="42" spans="1:11" x14ac:dyDescent="0.25">
      <c r="A42">
        <v>106010116</v>
      </c>
      <c r="B42" s="49" t="s">
        <v>32</v>
      </c>
      <c r="C42" s="14"/>
      <c r="D42" s="47">
        <v>105000</v>
      </c>
      <c r="E42" s="35"/>
      <c r="G42" s="26"/>
      <c r="H42" s="26"/>
    </row>
    <row r="43" spans="1:11" x14ac:dyDescent="0.25">
      <c r="A43">
        <v>106010117</v>
      </c>
      <c r="B43" s="49" t="s">
        <v>33</v>
      </c>
      <c r="C43" s="14"/>
      <c r="D43" s="47">
        <v>45000</v>
      </c>
      <c r="E43" s="35"/>
      <c r="G43" s="26"/>
      <c r="H43" s="26"/>
    </row>
    <row r="44" spans="1:11" x14ac:dyDescent="0.25">
      <c r="A44">
        <v>106010118</v>
      </c>
      <c r="B44" s="49" t="s">
        <v>34</v>
      </c>
      <c r="C44" s="14"/>
      <c r="D44" s="47">
        <v>60000</v>
      </c>
      <c r="E44" s="35"/>
      <c r="G44" s="26"/>
      <c r="H44" s="26"/>
    </row>
    <row r="45" spans="1:11" x14ac:dyDescent="0.25">
      <c r="A45">
        <v>106010119</v>
      </c>
      <c r="B45" s="49" t="s">
        <v>35</v>
      </c>
      <c r="C45" s="14"/>
      <c r="D45" s="47">
        <v>70000</v>
      </c>
      <c r="E45" s="35"/>
      <c r="G45" s="26"/>
      <c r="H45" s="26"/>
    </row>
    <row r="46" spans="1:11" x14ac:dyDescent="0.25">
      <c r="A46">
        <v>106010120</v>
      </c>
      <c r="B46" s="49" t="s">
        <v>36</v>
      </c>
      <c r="C46" s="14"/>
      <c r="D46" s="47">
        <v>40000</v>
      </c>
      <c r="E46" s="35"/>
      <c r="G46" s="26"/>
      <c r="H46" s="26"/>
    </row>
    <row r="47" spans="1:11" x14ac:dyDescent="0.25">
      <c r="A47">
        <v>1060102</v>
      </c>
      <c r="B47" s="49" t="s">
        <v>37</v>
      </c>
      <c r="C47" s="14"/>
      <c r="D47" s="47"/>
      <c r="E47" s="40">
        <f>D48</f>
        <v>10870685.359999999</v>
      </c>
      <c r="G47" s="26"/>
      <c r="H47" s="26"/>
    </row>
    <row r="48" spans="1:11" x14ac:dyDescent="0.25">
      <c r="A48">
        <v>106010203</v>
      </c>
      <c r="B48" s="49" t="s">
        <v>38</v>
      </c>
      <c r="C48" s="14"/>
      <c r="D48" s="47">
        <v>10870685.359999999</v>
      </c>
      <c r="E48" s="35"/>
      <c r="G48" s="26"/>
      <c r="H48" s="26"/>
    </row>
    <row r="49" spans="1:10" x14ac:dyDescent="0.25">
      <c r="A49">
        <v>11</v>
      </c>
      <c r="B49" s="49" t="s">
        <v>39</v>
      </c>
      <c r="C49" s="14"/>
      <c r="D49" s="47"/>
      <c r="E49" s="40">
        <f>D50</f>
        <v>74317112.5</v>
      </c>
      <c r="G49" s="26"/>
      <c r="H49" s="26"/>
    </row>
    <row r="50" spans="1:10" x14ac:dyDescent="0.25">
      <c r="A50">
        <v>1103</v>
      </c>
      <c r="B50" s="49" t="s">
        <v>77</v>
      </c>
      <c r="C50" s="14"/>
      <c r="D50" s="47">
        <v>74317112.5</v>
      </c>
      <c r="E50" s="35"/>
      <c r="G50" s="26"/>
      <c r="H50" s="26"/>
      <c r="I50" s="62"/>
    </row>
    <row r="51" spans="1:10" x14ac:dyDescent="0.25">
      <c r="A51">
        <v>110301</v>
      </c>
      <c r="B51" s="49" t="s">
        <v>40</v>
      </c>
      <c r="C51" s="14"/>
      <c r="D51" s="47">
        <v>52511725.130000003</v>
      </c>
      <c r="E51" s="35"/>
      <c r="G51" s="26"/>
      <c r="H51" s="26"/>
      <c r="I51" s="62"/>
    </row>
    <row r="52" spans="1:10" x14ac:dyDescent="0.25">
      <c r="A52">
        <v>11030101</v>
      </c>
      <c r="B52" s="49" t="s">
        <v>41</v>
      </c>
      <c r="C52" s="14"/>
      <c r="D52" s="47">
        <v>38787166.299999997</v>
      </c>
      <c r="E52" s="35"/>
      <c r="G52" s="26"/>
      <c r="H52" s="26"/>
      <c r="I52" s="54"/>
    </row>
    <row r="53" spans="1:10" ht="25.5" x14ac:dyDescent="0.25">
      <c r="A53">
        <v>11030102</v>
      </c>
      <c r="B53" s="49" t="s">
        <v>42</v>
      </c>
      <c r="C53" s="14"/>
      <c r="D53" s="47">
        <v>45231695.590000004</v>
      </c>
      <c r="E53" s="35"/>
      <c r="G53" s="26"/>
      <c r="H53" s="26"/>
      <c r="J53" s="5"/>
    </row>
    <row r="54" spans="1:10" x14ac:dyDescent="0.25">
      <c r="A54">
        <v>11030103</v>
      </c>
      <c r="B54" s="49" t="s">
        <v>43</v>
      </c>
      <c r="C54" s="14"/>
      <c r="D54" s="47">
        <v>48659849.82</v>
      </c>
      <c r="E54" s="35"/>
      <c r="G54" s="26"/>
      <c r="H54" s="26"/>
    </row>
    <row r="55" spans="1:10" x14ac:dyDescent="0.25">
      <c r="A55">
        <v>11030104</v>
      </c>
      <c r="B55" s="49" t="s">
        <v>44</v>
      </c>
      <c r="C55" s="14"/>
      <c r="D55" s="47">
        <v>559070.74</v>
      </c>
      <c r="E55" s="35"/>
      <c r="G55" s="26"/>
      <c r="H55" s="26"/>
    </row>
    <row r="56" spans="1:10" x14ac:dyDescent="0.25">
      <c r="A56">
        <v>11030105</v>
      </c>
      <c r="B56" s="49" t="s">
        <v>45</v>
      </c>
      <c r="C56" s="14"/>
      <c r="D56" s="47">
        <v>4166996.94</v>
      </c>
      <c r="E56" s="35"/>
      <c r="G56" s="26"/>
      <c r="H56" s="26"/>
      <c r="I56" s="54"/>
    </row>
    <row r="57" spans="1:10" x14ac:dyDescent="0.25">
      <c r="A57">
        <v>11030106</v>
      </c>
      <c r="B57" s="49" t="s">
        <v>46</v>
      </c>
      <c r="C57" s="14"/>
      <c r="D57" s="47">
        <v>1048250.32</v>
      </c>
      <c r="E57" s="35"/>
      <c r="G57" s="26"/>
      <c r="H57" s="26"/>
    </row>
    <row r="58" spans="1:10" x14ac:dyDescent="0.25">
      <c r="A58">
        <v>11030199</v>
      </c>
      <c r="B58" s="49" t="s">
        <v>47</v>
      </c>
      <c r="C58" s="14"/>
      <c r="D58" s="63">
        <v>-85941304.579999998</v>
      </c>
      <c r="E58" s="35"/>
      <c r="G58" s="26"/>
      <c r="H58" s="26"/>
    </row>
    <row r="59" spans="1:10" x14ac:dyDescent="0.25">
      <c r="A59">
        <v>1103019901</v>
      </c>
      <c r="B59" s="49" t="s">
        <v>41</v>
      </c>
      <c r="C59" s="14"/>
      <c r="D59" s="63">
        <v>-17092041.309999999</v>
      </c>
      <c r="E59" s="35"/>
      <c r="G59" s="26"/>
      <c r="H59" s="47"/>
    </row>
    <row r="60" spans="1:10" x14ac:dyDescent="0.25">
      <c r="A60">
        <v>1103019902</v>
      </c>
      <c r="B60" s="49" t="s">
        <v>48</v>
      </c>
      <c r="C60" s="14"/>
      <c r="D60" s="63">
        <v>-27165287.420000002</v>
      </c>
      <c r="E60" s="35"/>
      <c r="G60" s="26"/>
      <c r="H60" s="47"/>
    </row>
    <row r="61" spans="1:10" x14ac:dyDescent="0.25">
      <c r="A61">
        <v>1103019903</v>
      </c>
      <c r="B61" s="49" t="s">
        <v>49</v>
      </c>
      <c r="C61" s="14"/>
      <c r="D61" s="63">
        <v>-32625731.59</v>
      </c>
      <c r="E61" s="35"/>
      <c r="G61" s="26"/>
      <c r="H61" s="47"/>
    </row>
    <row r="62" spans="1:10" x14ac:dyDescent="0.25">
      <c r="A62">
        <v>1103019904</v>
      </c>
      <c r="B62" s="49" t="s">
        <v>50</v>
      </c>
      <c r="C62" s="14"/>
      <c r="D62" s="63">
        <v>-7534055.8399999999</v>
      </c>
      <c r="E62" s="35"/>
      <c r="G62" s="26"/>
      <c r="H62" s="47"/>
    </row>
    <row r="63" spans="1:10" x14ac:dyDescent="0.25">
      <c r="A63">
        <v>1103019905</v>
      </c>
      <c r="B63" s="49" t="s">
        <v>45</v>
      </c>
      <c r="C63" s="14"/>
      <c r="D63" s="47">
        <v>-2874446.77</v>
      </c>
      <c r="E63" s="35"/>
      <c r="G63" s="26"/>
      <c r="H63" s="47"/>
    </row>
    <row r="64" spans="1:10" x14ac:dyDescent="0.25">
      <c r="A64">
        <v>1103019906</v>
      </c>
      <c r="B64" s="49" t="s">
        <v>51</v>
      </c>
      <c r="C64" s="14"/>
      <c r="D64" s="47">
        <v>1350258.35</v>
      </c>
      <c r="E64" s="35"/>
      <c r="G64" s="26"/>
      <c r="H64" s="26"/>
    </row>
    <row r="65" spans="1:8" x14ac:dyDescent="0.25">
      <c r="A65">
        <v>110302</v>
      </c>
      <c r="B65" s="50" t="s">
        <v>52</v>
      </c>
      <c r="C65" s="14"/>
      <c r="D65" s="35"/>
      <c r="E65" s="53">
        <f>D66+D67+D68+D69+D70+D71+D72</f>
        <v>21805387.370000001</v>
      </c>
      <c r="G65" s="7"/>
      <c r="H65" s="7"/>
    </row>
    <row r="66" spans="1:8" x14ac:dyDescent="0.25">
      <c r="A66">
        <v>11030201</v>
      </c>
      <c r="B66" s="49" t="s">
        <v>53</v>
      </c>
      <c r="C66" s="14"/>
      <c r="D66" s="55">
        <v>5489033.6900000004</v>
      </c>
      <c r="E66" s="40"/>
      <c r="G66" s="26"/>
      <c r="H66" s="26"/>
    </row>
    <row r="67" spans="1:8" x14ac:dyDescent="0.25">
      <c r="A67">
        <v>11030202</v>
      </c>
      <c r="B67" s="49" t="s">
        <v>54</v>
      </c>
      <c r="C67" s="14"/>
      <c r="D67" s="47">
        <v>6558234.7599999998</v>
      </c>
      <c r="E67" s="40"/>
      <c r="G67" s="26"/>
      <c r="H67" s="26"/>
    </row>
    <row r="68" spans="1:8" x14ac:dyDescent="0.25">
      <c r="A68">
        <v>11030203</v>
      </c>
      <c r="B68" s="49" t="s">
        <v>55</v>
      </c>
      <c r="C68" s="14"/>
      <c r="D68" s="47">
        <v>5300000</v>
      </c>
      <c r="E68" s="40"/>
      <c r="G68" s="26"/>
      <c r="H68" s="26"/>
    </row>
    <row r="69" spans="1:8" x14ac:dyDescent="0.25">
      <c r="A69">
        <v>11030204</v>
      </c>
      <c r="B69" s="49" t="s">
        <v>56</v>
      </c>
      <c r="C69" s="14"/>
      <c r="D69" s="47">
        <v>2780354.01</v>
      </c>
      <c r="E69" s="40"/>
      <c r="G69" s="26"/>
      <c r="H69" s="26"/>
    </row>
    <row r="70" spans="1:8" x14ac:dyDescent="0.25">
      <c r="A70">
        <v>11030205</v>
      </c>
      <c r="B70" s="49" t="s">
        <v>57</v>
      </c>
      <c r="C70" s="14"/>
      <c r="D70" s="47">
        <v>215600</v>
      </c>
      <c r="E70" s="40"/>
      <c r="G70" s="26"/>
      <c r="H70" s="26"/>
    </row>
    <row r="71" spans="1:8" x14ac:dyDescent="0.25">
      <c r="A71">
        <v>11030206</v>
      </c>
      <c r="B71" s="49" t="s">
        <v>58</v>
      </c>
      <c r="C71" s="14"/>
      <c r="D71" s="55">
        <v>580679.12</v>
      </c>
      <c r="E71" s="40"/>
      <c r="G71" s="26"/>
      <c r="H71" s="26"/>
    </row>
    <row r="72" spans="1:8" x14ac:dyDescent="0.25">
      <c r="A72">
        <v>11030207</v>
      </c>
      <c r="B72" s="49" t="s">
        <v>59</v>
      </c>
      <c r="C72" s="14"/>
      <c r="D72" s="47">
        <v>881485.79</v>
      </c>
      <c r="E72" s="40"/>
      <c r="G72" s="26"/>
      <c r="H72" s="26"/>
    </row>
    <row r="73" spans="1:8" x14ac:dyDescent="0.25">
      <c r="B73" s="50"/>
      <c r="C73" s="14"/>
      <c r="D73" s="35"/>
      <c r="E73" s="40"/>
      <c r="G73" s="26"/>
      <c r="H73" s="26"/>
    </row>
    <row r="74" spans="1:8" x14ac:dyDescent="0.25">
      <c r="A74">
        <v>2</v>
      </c>
      <c r="B74" s="50" t="s">
        <v>60</v>
      </c>
      <c r="C74" s="14"/>
      <c r="D74" s="35"/>
      <c r="E74" s="40">
        <f>D75</f>
        <v>23155971.98</v>
      </c>
      <c r="G74" s="26"/>
      <c r="H74" s="26"/>
    </row>
    <row r="75" spans="1:8" x14ac:dyDescent="0.25">
      <c r="A75">
        <v>20</v>
      </c>
      <c r="B75" s="50" t="s">
        <v>61</v>
      </c>
      <c r="C75" s="14"/>
      <c r="D75" s="40">
        <f>D76</f>
        <v>23155971.98</v>
      </c>
      <c r="E75" s="40"/>
      <c r="G75" s="26"/>
      <c r="H75" s="26"/>
    </row>
    <row r="76" spans="1:8" x14ac:dyDescent="0.25">
      <c r="A76">
        <v>201</v>
      </c>
      <c r="B76" s="50" t="s">
        <v>8</v>
      </c>
      <c r="C76" s="14"/>
      <c r="D76" s="40">
        <f>D77+D78+D80+D82</f>
        <v>23155971.98</v>
      </c>
      <c r="E76" s="40"/>
      <c r="G76" s="26"/>
      <c r="H76" s="26"/>
    </row>
    <row r="77" spans="1:8" x14ac:dyDescent="0.25">
      <c r="A77">
        <v>2010101</v>
      </c>
      <c r="B77" s="50" t="s">
        <v>62</v>
      </c>
      <c r="C77" s="14"/>
      <c r="D77" s="47">
        <v>13705677.07</v>
      </c>
      <c r="E77" s="40"/>
      <c r="G77" s="26"/>
      <c r="H77" s="26"/>
    </row>
    <row r="78" spans="1:8" x14ac:dyDescent="0.25">
      <c r="A78">
        <v>2010102</v>
      </c>
      <c r="B78" s="50" t="s">
        <v>63</v>
      </c>
      <c r="C78" s="14"/>
      <c r="D78" s="47">
        <v>9449794.9000000004</v>
      </c>
      <c r="E78" s="40"/>
      <c r="G78" s="26"/>
      <c r="H78" s="26"/>
    </row>
    <row r="79" spans="1:8" x14ac:dyDescent="0.25">
      <c r="A79">
        <v>20102</v>
      </c>
      <c r="B79" s="50" t="s">
        <v>64</v>
      </c>
      <c r="C79" s="14"/>
      <c r="D79" s="47">
        <v>0</v>
      </c>
      <c r="E79" s="40">
        <f>D80</f>
        <v>500</v>
      </c>
      <c r="G79" s="26"/>
      <c r="H79" s="26"/>
    </row>
    <row r="80" spans="1:8" x14ac:dyDescent="0.25">
      <c r="A80">
        <v>2010211</v>
      </c>
      <c r="B80" s="50" t="s">
        <v>5</v>
      </c>
      <c r="C80" s="14"/>
      <c r="D80" s="47">
        <v>500</v>
      </c>
      <c r="E80" s="40"/>
      <c r="G80" s="26"/>
      <c r="H80" s="26"/>
    </row>
    <row r="81" spans="1:8" x14ac:dyDescent="0.25">
      <c r="A81">
        <v>20105</v>
      </c>
      <c r="B81" s="50" t="s">
        <v>65</v>
      </c>
      <c r="C81" s="14"/>
      <c r="D81" s="35"/>
      <c r="E81" s="40">
        <f>D82</f>
        <v>0.01</v>
      </c>
      <c r="G81" s="26"/>
      <c r="H81" s="26"/>
    </row>
    <row r="82" spans="1:8" x14ac:dyDescent="0.25">
      <c r="A82">
        <v>2010503</v>
      </c>
      <c r="B82" s="50" t="s">
        <v>66</v>
      </c>
      <c r="C82" s="14"/>
      <c r="D82" s="40">
        <v>0.01</v>
      </c>
      <c r="E82" s="40"/>
      <c r="G82" s="26"/>
      <c r="H82" s="26"/>
    </row>
    <row r="83" spans="1:8" x14ac:dyDescent="0.25">
      <c r="B83" s="50"/>
      <c r="C83" s="14"/>
      <c r="D83" s="40"/>
      <c r="E83" s="40"/>
      <c r="G83" s="26"/>
      <c r="H83" s="26"/>
    </row>
    <row r="84" spans="1:8" x14ac:dyDescent="0.25">
      <c r="A84">
        <v>21</v>
      </c>
      <c r="B84" s="50" t="s">
        <v>67</v>
      </c>
      <c r="C84" s="14"/>
      <c r="D84" s="40"/>
      <c r="E84" s="40"/>
      <c r="G84" s="26"/>
      <c r="H84" s="26"/>
    </row>
    <row r="85" spans="1:8" x14ac:dyDescent="0.25">
      <c r="A85">
        <v>2101</v>
      </c>
      <c r="B85" s="50" t="s">
        <v>67</v>
      </c>
      <c r="C85" s="14"/>
      <c r="D85" s="40"/>
      <c r="E85" s="40"/>
      <c r="G85" s="26"/>
      <c r="H85" s="26"/>
    </row>
    <row r="86" spans="1:8" x14ac:dyDescent="0.25">
      <c r="B86" s="50"/>
      <c r="C86" s="14"/>
      <c r="D86" s="40"/>
      <c r="E86" s="40"/>
      <c r="G86" s="26"/>
      <c r="H86" s="26"/>
    </row>
    <row r="87" spans="1:8" x14ac:dyDescent="0.25">
      <c r="A87">
        <v>3</v>
      </c>
      <c r="B87" s="50" t="s">
        <v>68</v>
      </c>
      <c r="C87" s="14"/>
      <c r="D87" s="40"/>
      <c r="E87" s="53">
        <f>D88</f>
        <v>101078933.27000001</v>
      </c>
      <c r="G87" s="26"/>
      <c r="H87" s="26"/>
    </row>
    <row r="88" spans="1:8" x14ac:dyDescent="0.25">
      <c r="A88">
        <v>30</v>
      </c>
      <c r="B88" s="50" t="s">
        <v>69</v>
      </c>
      <c r="C88" s="14"/>
      <c r="D88" s="53">
        <f>D89+D90+D91+D92+D93+D94</f>
        <v>101078933.27000001</v>
      </c>
      <c r="E88" s="40"/>
      <c r="G88" s="26"/>
      <c r="H88" s="26"/>
    </row>
    <row r="89" spans="1:8" x14ac:dyDescent="0.25">
      <c r="A89">
        <v>301</v>
      </c>
      <c r="B89" s="50" t="s">
        <v>70</v>
      </c>
      <c r="C89" s="14"/>
      <c r="D89" s="53">
        <v>64329165.399999999</v>
      </c>
      <c r="E89" s="40"/>
      <c r="G89" s="26"/>
      <c r="H89" s="26"/>
    </row>
    <row r="90" spans="1:8" x14ac:dyDescent="0.25">
      <c r="A90">
        <v>30101</v>
      </c>
      <c r="B90" s="50" t="s">
        <v>6</v>
      </c>
      <c r="C90" s="14"/>
      <c r="D90" s="53">
        <v>1112000</v>
      </c>
      <c r="E90" s="40"/>
      <c r="G90" s="26"/>
      <c r="H90" s="26"/>
    </row>
    <row r="91" spans="1:8" x14ac:dyDescent="0.25">
      <c r="A91">
        <v>302</v>
      </c>
      <c r="B91" s="50" t="s">
        <v>71</v>
      </c>
      <c r="C91" s="14"/>
      <c r="D91" s="53">
        <v>5673960.8300000001</v>
      </c>
      <c r="E91" s="40"/>
      <c r="G91" s="26"/>
      <c r="H91" s="26"/>
    </row>
    <row r="92" spans="1:8" x14ac:dyDescent="0.25">
      <c r="A92">
        <v>303</v>
      </c>
      <c r="B92" s="50" t="s">
        <v>72</v>
      </c>
      <c r="C92" s="14"/>
      <c r="D92" s="53">
        <v>-11521330.810000001</v>
      </c>
      <c r="E92" s="40"/>
      <c r="G92" s="26"/>
      <c r="H92" s="26"/>
    </row>
    <row r="93" spans="1:8" x14ac:dyDescent="0.25">
      <c r="A93">
        <v>304</v>
      </c>
      <c r="B93" s="50" t="s">
        <v>73</v>
      </c>
      <c r="C93" s="14"/>
      <c r="D93" s="53">
        <v>-15842547.539999999</v>
      </c>
      <c r="E93" s="40"/>
      <c r="G93" s="26"/>
      <c r="H93" s="26"/>
    </row>
    <row r="94" spans="1:8" x14ac:dyDescent="0.25">
      <c r="A94">
        <v>305</v>
      </c>
      <c r="B94" s="50" t="s">
        <v>74</v>
      </c>
      <c r="C94" s="14"/>
      <c r="D94" s="53">
        <v>57327685.390000001</v>
      </c>
      <c r="E94" s="40"/>
      <c r="G94" s="26"/>
      <c r="H94" s="26"/>
    </row>
    <row r="95" spans="1:8" x14ac:dyDescent="0.25">
      <c r="B95" s="50"/>
      <c r="C95" s="14"/>
      <c r="D95" s="35"/>
      <c r="E95" s="40"/>
      <c r="G95" s="26"/>
      <c r="H95" s="26"/>
    </row>
    <row r="96" spans="1:8" ht="17.25" x14ac:dyDescent="0.4">
      <c r="B96" s="60" t="s">
        <v>88</v>
      </c>
      <c r="C96" s="5"/>
      <c r="D96" s="59" t="s">
        <v>89</v>
      </c>
      <c r="E96" s="58"/>
      <c r="G96" s="6"/>
    </row>
    <row r="97" spans="2:10" ht="17.25" x14ac:dyDescent="0.4">
      <c r="B97" s="4"/>
      <c r="C97" s="5"/>
      <c r="D97" s="57"/>
      <c r="E97" s="56"/>
      <c r="G97" s="26"/>
      <c r="H97" s="54">
        <f>E87+E74</f>
        <v>124234905.25000001</v>
      </c>
      <c r="I97" t="s">
        <v>79</v>
      </c>
      <c r="J97" s="54"/>
    </row>
    <row r="98" spans="2:10" ht="17.25" x14ac:dyDescent="0.4">
      <c r="B98" s="4"/>
      <c r="C98" s="5"/>
      <c r="D98" s="57"/>
      <c r="E98" s="56"/>
      <c r="G98" s="26"/>
      <c r="H98" s="54">
        <f>E7+E49</f>
        <v>124234905.25</v>
      </c>
      <c r="I98" t="s">
        <v>80</v>
      </c>
    </row>
    <row r="99" spans="2:10" ht="17.25" x14ac:dyDescent="0.4">
      <c r="B99" s="4"/>
      <c r="C99" s="5"/>
      <c r="D99" s="57"/>
      <c r="E99" s="56"/>
      <c r="G99" s="26"/>
    </row>
    <row r="100" spans="2:10" ht="17.25" x14ac:dyDescent="0.4">
      <c r="B100" s="4"/>
      <c r="C100" s="5"/>
      <c r="D100" s="57"/>
      <c r="E100" s="56"/>
      <c r="G100" s="26"/>
    </row>
    <row r="101" spans="2:10" x14ac:dyDescent="0.25">
      <c r="B101" s="12"/>
      <c r="C101" s="9"/>
      <c r="D101" s="37"/>
      <c r="E101" s="13"/>
      <c r="F101" s="10"/>
      <c r="G101" s="10"/>
    </row>
    <row r="102" spans="2:10" x14ac:dyDescent="0.25">
      <c r="B102" t="s">
        <v>75</v>
      </c>
      <c r="C102" s="9"/>
      <c r="D102" s="38"/>
      <c r="E102" s="9" t="s">
        <v>76</v>
      </c>
      <c r="F102" s="8"/>
      <c r="G102" s="8"/>
    </row>
    <row r="103" spans="2:10" x14ac:dyDescent="0.25">
      <c r="B103" s="8"/>
      <c r="C103" s="8"/>
      <c r="D103" s="39"/>
      <c r="E103" s="8"/>
      <c r="F103" s="8"/>
      <c r="G103" s="8"/>
    </row>
    <row r="104" spans="2:10" x14ac:dyDescent="0.25">
      <c r="B104" s="11"/>
      <c r="C104" s="8"/>
      <c r="D104" s="39"/>
      <c r="E104" s="11"/>
      <c r="F104" s="11"/>
      <c r="G104" s="11"/>
    </row>
    <row r="105" spans="2:10" x14ac:dyDescent="0.25">
      <c r="B105" s="3"/>
    </row>
    <row r="107" spans="2:10" x14ac:dyDescent="0.25">
      <c r="D107" s="54"/>
    </row>
  </sheetData>
  <mergeCells count="4">
    <mergeCell ref="B1:E1"/>
    <mergeCell ref="B2:E2"/>
    <mergeCell ref="B3:E3"/>
    <mergeCell ref="B4:E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ElibrazO</cp:lastModifiedBy>
  <cp:lastPrinted>2022-04-05T17:30:56Z</cp:lastPrinted>
  <dcterms:created xsi:type="dcterms:W3CDTF">2018-07-13T15:52:30Z</dcterms:created>
  <dcterms:modified xsi:type="dcterms:W3CDTF">2022-05-10T17:45:18Z</dcterms:modified>
</cp:coreProperties>
</file>